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. SEKOLAH IPB\ANALISIS DISERTASI\TUJUAN 1\"/>
    </mc:Choice>
  </mc:AlternateContent>
  <xr:revisionPtr revIDLastSave="0" documentId="13_ncr:1_{AEA6C7AF-FD29-469D-9F32-CE0933DC2A99}" xr6:coauthVersionLast="43" xr6:coauthVersionMax="43" xr10:uidLastSave="{00000000-0000-0000-0000-000000000000}"/>
  <bookViews>
    <workbookView xWindow="-108" yWindow="-108" windowWidth="23256" windowHeight="12720" activeTab="1" xr2:uid="{17C6E1C8-4D68-4A2E-B9CB-B7D750B48525}"/>
  </bookViews>
  <sheets>
    <sheet name="output mds" sheetId="1" r:id="rId1"/>
    <sheet name="rms" sheetId="2" r:id="rId2"/>
  </sheets>
  <externalReferences>
    <externalReference r:id="rId3"/>
  </externalReferences>
  <definedNames>
    <definedName name="_xlnm._FilterDatabase" localSheetId="1" hidden="1">rms!$G$5:$G$11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70" i="1" l="1"/>
  <c r="Q69" i="1"/>
  <c r="D27" i="1"/>
  <c r="F15" i="1"/>
  <c r="G15" i="1"/>
  <c r="D32" i="1"/>
  <c r="F16" i="1"/>
  <c r="G16" i="1"/>
  <c r="D37" i="1"/>
  <c r="F17" i="1"/>
  <c r="G17" i="1"/>
  <c r="D42" i="1"/>
  <c r="F18" i="1"/>
  <c r="G18" i="1"/>
  <c r="G19" i="1"/>
  <c r="F19" i="1"/>
  <c r="E19" i="1"/>
  <c r="H6" i="1"/>
  <c r="H9" i="1"/>
  <c r="Q60" i="1"/>
  <c r="Q59" i="1"/>
  <c r="E15" i="1"/>
  <c r="H7" i="1"/>
  <c r="E16" i="1"/>
  <c r="E18" i="1"/>
  <c r="H8" i="1"/>
  <c r="E17" i="1"/>
  <c r="K42" i="1"/>
  <c r="J42" i="1"/>
  <c r="H10" i="1"/>
  <c r="L10" i="1"/>
  <c r="L8" i="1"/>
  <c r="L9" i="1"/>
  <c r="L7" i="1"/>
  <c r="Q10" i="1"/>
  <c r="O10" i="1"/>
  <c r="M10" i="1"/>
  <c r="Q9" i="1"/>
  <c r="O9" i="1"/>
  <c r="M9" i="1"/>
  <c r="Q8" i="1"/>
  <c r="Q7" i="1"/>
  <c r="O8" i="1"/>
  <c r="O7" i="1"/>
  <c r="M8" i="1"/>
  <c r="M7" i="1"/>
</calcChain>
</file>

<file path=xl/sharedStrings.xml><?xml version="1.0" encoding="utf-8"?>
<sst xmlns="http://schemas.openxmlformats.org/spreadsheetml/2006/main" count="160" uniqueCount="72">
  <si>
    <t>No</t>
  </si>
  <si>
    <t>Kriteria Perkembangan</t>
  </si>
  <si>
    <t>Status Keberlanjutan</t>
  </si>
  <si>
    <t>Jl. Kosasih</t>
  </si>
  <si>
    <t>Jl. Otista</t>
  </si>
  <si>
    <t>Jl. Pelabuhan II</t>
  </si>
  <si>
    <t>Ekonomi</t>
  </si>
  <si>
    <t>Sosial</t>
  </si>
  <si>
    <t>Lingkungan</t>
  </si>
  <si>
    <t>Kelembagaan dan hukum</t>
  </si>
  <si>
    <t>Status keberlanjutan aksesibilitas transportasi jalan kawasan perumahan</t>
  </si>
  <si>
    <t>Rata-rata</t>
  </si>
  <si>
    <t>Kriteria</t>
  </si>
  <si>
    <t>Rata-rata Indeks Keberlanjutan</t>
  </si>
  <si>
    <t>MDS</t>
  </si>
  <si>
    <t>Monte Carlo</t>
  </si>
  <si>
    <t>Ak-Kos</t>
  </si>
  <si>
    <t>Ak-Ot</t>
  </si>
  <si>
    <t>Eg-Rf</t>
  </si>
  <si>
    <t>kurang berkelanjutan</t>
  </si>
  <si>
    <t>berkelanjutan</t>
  </si>
  <si>
    <t>Nilai Indeks Keberlanjutan</t>
  </si>
  <si>
    <t>Selisih</t>
  </si>
  <si>
    <t>ekonomi</t>
  </si>
  <si>
    <t>sosial</t>
  </si>
  <si>
    <t>lingkungan</t>
  </si>
  <si>
    <t>kelembagaan</t>
  </si>
  <si>
    <t>Multikriteria</t>
  </si>
  <si>
    <t>Parameter</t>
  </si>
  <si>
    <t>Kelembagaan dan Hukum</t>
  </si>
  <si>
    <t>Stess</t>
  </si>
  <si>
    <t>R2</t>
  </si>
  <si>
    <t>Iterasi</t>
  </si>
  <si>
    <t>Indikator</t>
  </si>
  <si>
    <t>RMS</t>
  </si>
  <si>
    <t>Pendapatan angkutan umum</t>
  </si>
  <si>
    <t>Biaya transportasi masyarakat</t>
  </si>
  <si>
    <t>Permintaan perjalanan angkutan umum</t>
  </si>
  <si>
    <t>Biaya operasi kendaraan</t>
  </si>
  <si>
    <t>Tingkat operasi kendaraan</t>
  </si>
  <si>
    <t>Kelayakan pelayanan angkutan umum</t>
  </si>
  <si>
    <t>Tingkat penggunaan angkutan umum</t>
  </si>
  <si>
    <t>Tingkat kejadian kecelakaan</t>
  </si>
  <si>
    <t>Laju PDRB sektor transportasi</t>
  </si>
  <si>
    <t>a</t>
  </si>
  <si>
    <t>b</t>
  </si>
  <si>
    <t>c</t>
  </si>
  <si>
    <t>d</t>
  </si>
  <si>
    <t>e</t>
  </si>
  <si>
    <t>f</t>
  </si>
  <si>
    <t>Tingkat penggunaan aenergi angkutan umum</t>
  </si>
  <si>
    <t>Tingkat kebisingan</t>
  </si>
  <si>
    <t>Tingkat polusi udara</t>
  </si>
  <si>
    <t>Program transportasi berkelanjutan</t>
  </si>
  <si>
    <t>Dokumen master plan transportasi</t>
  </si>
  <si>
    <t>Peraturan Peraturan Perundang-undangan yang mendukung transportasi berkelanjutan</t>
  </si>
  <si>
    <t>Kebijakan transportasi berkelanjutan</t>
  </si>
  <si>
    <t>Anggaran pembangunan transportasi berkelanjutan</t>
  </si>
  <si>
    <t>Panjang perjalanan angkutan umum</t>
  </si>
  <si>
    <t>Tarif angkutan umum yang dibayar masyarakat</t>
  </si>
  <si>
    <t>Ling-</t>
  </si>
  <si>
    <t>kungan</t>
  </si>
  <si>
    <t>Multi-kriteria</t>
  </si>
  <si>
    <t>Nilai Indeks (Ruas Jalan)</t>
  </si>
  <si>
    <t>Kosasih</t>
  </si>
  <si>
    <t>Otista</t>
  </si>
  <si>
    <t>Pelabuhan II</t>
  </si>
  <si>
    <t>MONTE CARLO</t>
  </si>
  <si>
    <t>tidak berkelanjutan</t>
  </si>
  <si>
    <t>g</t>
  </si>
  <si>
    <t>Tingkat penggunaan energi angkutan umum</t>
  </si>
  <si>
    <r>
      <t xml:space="preserve">Dokumen </t>
    </r>
    <r>
      <rPr>
        <i/>
        <sz val="11"/>
        <color theme="1"/>
        <rFont val="Times New Roman"/>
        <family val="1"/>
      </rPr>
      <t>masterplan</t>
    </r>
    <r>
      <rPr>
        <sz val="11"/>
        <color theme="1"/>
        <rFont val="Times New Roman"/>
        <family val="1"/>
      </rPr>
      <t xml:space="preserve"> transportasi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</si>
</sst>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FF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center"/>
    </xf>
    <xf numFmtId="2" fontId="3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2" fontId="1" fillId="0" borderId="0" xfId="0" applyNumberFormat="1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/>
    <xf numFmtId="0" fontId="1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2" fontId="1" fillId="0" borderId="4" xfId="0" applyNumberFormat="1" applyFont="1" applyBorder="1"/>
    <xf numFmtId="2" fontId="2" fillId="0" borderId="4" xfId="0" applyNumberFormat="1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/>
    <xf numFmtId="2" fontId="7" fillId="0" borderId="0" xfId="0" applyNumberFormat="1" applyFont="1"/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2" fontId="8" fillId="0" borderId="2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vertical="top"/>
    </xf>
    <xf numFmtId="0" fontId="1" fillId="0" borderId="2" xfId="0" applyFont="1" applyBorder="1"/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'output mds'!#REF!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'output mds'!#REF!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054-4074-81B8-237C02862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7111160"/>
        <c:axId val="747102304"/>
      </c:radarChart>
      <c:catAx>
        <c:axId val="747111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7102304"/>
        <c:crosses val="autoZero"/>
        <c:auto val="1"/>
        <c:lblAlgn val="ctr"/>
        <c:lblOffset val="100"/>
        <c:noMultiLvlLbl val="0"/>
      </c:catAx>
      <c:valAx>
        <c:axId val="747102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7111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ID"/>
              <a:t>Leverage of Attributes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[1]RapScores!$AG$1:$AK$1</c:f>
              <c:strCache>
                <c:ptCount val="5"/>
                <c:pt idx="0">
                  <c:v>Program transportasi berkelanjutan</c:v>
                </c:pt>
                <c:pt idx="1">
                  <c:v>Peraturan Per UU an yang mendukung transportasi keberlanjutan</c:v>
                </c:pt>
                <c:pt idx="2">
                  <c:v>Kebijakan transportasi keberlanjutan</c:v>
                </c:pt>
                <c:pt idx="3">
                  <c:v>Anggaran pembangunan tranportasi berkelanjutan</c:v>
                </c:pt>
                <c:pt idx="4">
                  <c:v>Dokumen master plan transportasi</c:v>
                </c:pt>
              </c:strCache>
            </c:strRef>
          </c:cat>
          <c:val>
            <c:numRef>
              <c:f>[1]LeverageAttributes!$A$21:$A$25</c:f>
              <c:numCache>
                <c:formatCode>General</c:formatCode>
                <c:ptCount val="5"/>
                <c:pt idx="0">
                  <c:v>2.87100218196526</c:v>
                </c:pt>
                <c:pt idx="1">
                  <c:v>1.6986363607744359</c:v>
                </c:pt>
                <c:pt idx="2">
                  <c:v>1.4425137752445993</c:v>
                </c:pt>
                <c:pt idx="3">
                  <c:v>9.5029196749107744E-2</c:v>
                </c:pt>
                <c:pt idx="4">
                  <c:v>1.7662009591045675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54-4D01-ACB5-E73937ACD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5330960"/>
        <c:axId val="435331288"/>
      </c:barChart>
      <c:catAx>
        <c:axId val="4353309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D"/>
                  <a:t>Attribute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35331288"/>
        <c:crosses val="autoZero"/>
        <c:auto val="1"/>
        <c:lblAlgn val="ctr"/>
        <c:lblOffset val="100"/>
        <c:noMultiLvlLbl val="0"/>
      </c:catAx>
      <c:valAx>
        <c:axId val="4353312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ID"/>
                  <a:t>Root Mean Square Change in Ordination when Selected Attribute Removed (on Sustainability scale 0 to 100)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35330960"/>
        <c:crosses val="autoZero"/>
        <c:crossBetween val="between"/>
      </c:valAx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chart" Target="../charts/chart1.xml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541019</xdr:colOff>
      <xdr:row>13</xdr:row>
      <xdr:rowOff>38100</xdr:rowOff>
    </xdr:from>
    <xdr:to>
      <xdr:col>12</xdr:col>
      <xdr:colOff>727287</xdr:colOff>
      <xdr:row>20</xdr:row>
      <xdr:rowOff>29633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43DC07-0882-43A0-B4AC-C008555C89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0736" t="35141" r="33260" b="47482"/>
        <a:stretch/>
      </xdr:blipFill>
      <xdr:spPr>
        <a:xfrm>
          <a:off x="6522719" y="2667000"/>
          <a:ext cx="5052061" cy="1371600"/>
        </a:xfrm>
        <a:prstGeom prst="rect">
          <a:avLst/>
        </a:prstGeom>
      </xdr:spPr>
    </xdr:pic>
    <xdr:clientData/>
  </xdr:twoCellAnchor>
  <xdr:twoCellAnchor editAs="oneCell">
    <xdr:from>
      <xdr:col>12</xdr:col>
      <xdr:colOff>929639</xdr:colOff>
      <xdr:row>13</xdr:row>
      <xdr:rowOff>60960</xdr:rowOff>
    </xdr:from>
    <xdr:to>
      <xdr:col>16</xdr:col>
      <xdr:colOff>1005840</xdr:colOff>
      <xdr:row>20</xdr:row>
      <xdr:rowOff>87206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02AA1E-FB11-4F6B-8B77-CD480D76A9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3830" t="36713" r="30494" b="41518"/>
        <a:stretch/>
      </xdr:blipFill>
      <xdr:spPr>
        <a:xfrm>
          <a:off x="12039599" y="2689860"/>
          <a:ext cx="4107181" cy="1409700"/>
        </a:xfrm>
        <a:prstGeom prst="rect">
          <a:avLst/>
        </a:prstGeom>
      </xdr:spPr>
    </xdr:pic>
    <xdr:clientData/>
  </xdr:twoCellAnchor>
  <xdr:twoCellAnchor editAs="oneCell">
    <xdr:from>
      <xdr:col>11</xdr:col>
      <xdr:colOff>851744</xdr:colOff>
      <xdr:row>45</xdr:row>
      <xdr:rowOff>35560</xdr:rowOff>
    </xdr:from>
    <xdr:to>
      <xdr:col>16</xdr:col>
      <xdr:colOff>994161</xdr:colOff>
      <xdr:row>55</xdr:row>
      <xdr:rowOff>90592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9B8E757-341C-486F-9E4B-86DCF9F6F4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3624" t="38744" r="33853" b="41079"/>
        <a:stretch/>
      </xdr:blipFill>
      <xdr:spPr>
        <a:xfrm>
          <a:off x="9521611" y="8874760"/>
          <a:ext cx="5832017" cy="2002366"/>
        </a:xfrm>
        <a:prstGeom prst="rect">
          <a:avLst/>
        </a:prstGeom>
      </xdr:spPr>
    </xdr:pic>
    <xdr:clientData/>
  </xdr:twoCellAnchor>
  <xdr:twoCellAnchor editAs="oneCell">
    <xdr:from>
      <xdr:col>2</xdr:col>
      <xdr:colOff>253999</xdr:colOff>
      <xdr:row>55</xdr:row>
      <xdr:rowOff>97366</xdr:rowOff>
    </xdr:from>
    <xdr:to>
      <xdr:col>8</xdr:col>
      <xdr:colOff>671799</xdr:colOff>
      <xdr:row>63</xdr:row>
      <xdr:rowOff>127848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80C6723-350A-468F-9D6F-0DBCF7519E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1086" t="43109" r="33271" b="37362"/>
        <a:stretch/>
      </xdr:blipFill>
      <xdr:spPr>
        <a:xfrm>
          <a:off x="1473199" y="10850033"/>
          <a:ext cx="5320000" cy="1613748"/>
        </a:xfrm>
        <a:prstGeom prst="rect">
          <a:avLst/>
        </a:prstGeom>
      </xdr:spPr>
    </xdr:pic>
    <xdr:clientData/>
  </xdr:twoCellAnchor>
  <xdr:twoCellAnchor>
    <xdr:from>
      <xdr:col>11</xdr:col>
      <xdr:colOff>669713</xdr:colOff>
      <xdr:row>29</xdr:row>
      <xdr:rowOff>181186</xdr:rowOff>
    </xdr:from>
    <xdr:to>
      <xdr:col>15</xdr:col>
      <xdr:colOff>171874</xdr:colOff>
      <xdr:row>43</xdr:row>
      <xdr:rowOff>142240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8392BCF-0104-438F-B170-533BED912D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571500</xdr:colOff>
      <xdr:row>4</xdr:row>
      <xdr:rowOff>152400</xdr:rowOff>
    </xdr:from>
    <xdr:to>
      <xdr:col>19</xdr:col>
      <xdr:colOff>121920</xdr:colOff>
      <xdr:row>28</xdr:row>
      <xdr:rowOff>116840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6288B8-2DA3-44D7-B329-6F5C68C27EF4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73" t="23129" r="29803" b="9368"/>
        <a:stretch/>
      </xdr:blipFill>
      <xdr:spPr bwMode="auto">
        <a:xfrm>
          <a:off x="9022080" y="944880"/>
          <a:ext cx="5036820" cy="5016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8</xdr:col>
      <xdr:colOff>289560</xdr:colOff>
      <xdr:row>18</xdr:row>
      <xdr:rowOff>15240</xdr:rowOff>
    </xdr:from>
    <xdr:to>
      <xdr:col>16</xdr:col>
      <xdr:colOff>144780</xdr:colOff>
      <xdr:row>41</xdr:row>
      <xdr:rowOff>81280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578567B-B9A8-4F20-94AA-F30908384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dSea%20TUJUAN%201%20KELEMBAGA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Scores"/>
      <sheetName val="RapAnalysis"/>
      <sheetName val="Distances"/>
      <sheetName val="LeverageAttributes"/>
      <sheetName val="MonteCarlo"/>
    </sheetNames>
    <sheetDataSet>
      <sheetData sheetId="0">
        <row r="1">
          <cell r="AG1" t="str">
            <v>Program transportasi berkelanjutan</v>
          </cell>
          <cell r="AH1" t="str">
            <v>Peraturan Per UU an yang mendukung transportasi keberlanjutan</v>
          </cell>
          <cell r="AI1" t="str">
            <v>Kebijakan transportasi keberlanjutan</v>
          </cell>
          <cell r="AJ1" t="str">
            <v>Anggaran pembangunan tranportasi berkelanjutan</v>
          </cell>
          <cell r="AK1" t="str">
            <v>Dokumen master plan transportasi</v>
          </cell>
        </row>
      </sheetData>
      <sheetData sheetId="1"/>
      <sheetData sheetId="2"/>
      <sheetData sheetId="3">
        <row r="21">
          <cell r="A21">
            <v>2.87100218196526</v>
          </cell>
        </row>
        <row r="22">
          <cell r="A22">
            <v>1.6986363607744359</v>
          </cell>
        </row>
        <row r="23">
          <cell r="A23">
            <v>1.4425137752445993</v>
          </cell>
        </row>
        <row r="24">
          <cell r="A24">
            <v>9.5029196749107744E-2</v>
          </cell>
        </row>
        <row r="25">
          <cell r="A25">
            <v>1.7662009591045675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C7FFF-D7C1-4531-87D9-F1BF19C54570}">
  <dimension ref="A3:R71"/>
  <sheetViews>
    <sheetView showGridLines="0" topLeftCell="B1" zoomScale="90" zoomScaleNormal="90" workbookViewId="0">
      <selection activeCell="J11" sqref="J11"/>
    </sheetView>
  </sheetViews>
  <sheetFormatPr defaultRowHeight="15.6" x14ac:dyDescent="0.3"/>
  <cols>
    <col min="1" max="2" width="8.88671875" style="1"/>
    <col min="3" max="3" width="6.109375" style="1" customWidth="1"/>
    <col min="4" max="4" width="24.109375" style="1" bestFit="1" customWidth="1"/>
    <col min="5" max="5" width="8.109375" style="1" bestFit="1" customWidth="1"/>
    <col min="6" max="6" width="12.109375" style="1" bestFit="1" customWidth="1"/>
    <col min="7" max="7" width="11.88671875" style="1" bestFit="1" customWidth="1"/>
    <col min="8" max="8" width="9.109375" style="1" bestFit="1" customWidth="1"/>
    <col min="9" max="9" width="20" style="1" bestFit="1" customWidth="1"/>
    <col min="10" max="11" width="8.88671875" style="1"/>
    <col min="12" max="12" width="24.109375" style="1" bestFit="1" customWidth="1"/>
    <col min="13" max="13" width="15" style="1" customWidth="1"/>
    <col min="14" max="14" width="14.77734375" style="1" customWidth="1"/>
    <col min="15" max="15" width="16.88671875" style="1" customWidth="1"/>
    <col min="16" max="16" width="12.109375" style="1" bestFit="1" customWidth="1"/>
    <col min="17" max="17" width="16.109375" style="1" bestFit="1" customWidth="1"/>
    <col min="18" max="16384" width="8.88671875" style="1"/>
  </cols>
  <sheetData>
    <row r="3" spans="1:18" x14ac:dyDescent="0.3">
      <c r="C3" s="1" t="s">
        <v>10</v>
      </c>
    </row>
    <row r="4" spans="1:18" x14ac:dyDescent="0.3">
      <c r="C4" s="39" t="s">
        <v>0</v>
      </c>
      <c r="D4" s="39" t="s">
        <v>1</v>
      </c>
      <c r="E4" s="39" t="s">
        <v>63</v>
      </c>
      <c r="F4" s="39"/>
      <c r="G4" s="39"/>
      <c r="H4" s="39" t="s">
        <v>11</v>
      </c>
      <c r="I4" s="39" t="s">
        <v>2</v>
      </c>
      <c r="K4" s="42" t="s">
        <v>0</v>
      </c>
      <c r="L4" s="42" t="s">
        <v>12</v>
      </c>
      <c r="M4" s="42" t="s">
        <v>13</v>
      </c>
      <c r="N4" s="42"/>
      <c r="O4" s="42"/>
      <c r="P4" s="42"/>
      <c r="Q4" s="42"/>
      <c r="R4" s="42"/>
    </row>
    <row r="5" spans="1:18" x14ac:dyDescent="0.3">
      <c r="C5" s="39"/>
      <c r="D5" s="39"/>
      <c r="E5" s="16" t="s">
        <v>64</v>
      </c>
      <c r="F5" s="16" t="s">
        <v>65</v>
      </c>
      <c r="G5" s="16" t="s">
        <v>66</v>
      </c>
      <c r="H5" s="39"/>
      <c r="I5" s="39"/>
      <c r="K5" s="42"/>
      <c r="L5" s="42"/>
      <c r="M5" s="41" t="s">
        <v>3</v>
      </c>
      <c r="N5" s="41"/>
      <c r="O5" s="41" t="s">
        <v>4</v>
      </c>
      <c r="P5" s="41"/>
      <c r="Q5" s="41" t="s">
        <v>5</v>
      </c>
      <c r="R5" s="41"/>
    </row>
    <row r="6" spans="1:18" x14ac:dyDescent="0.3">
      <c r="C6" s="16">
        <v>1</v>
      </c>
      <c r="D6" s="17" t="s">
        <v>6</v>
      </c>
      <c r="E6" s="18">
        <v>42.504806518554688</v>
      </c>
      <c r="F6" s="18">
        <v>47.9593505859375</v>
      </c>
      <c r="G6" s="18">
        <v>47.9593505859375</v>
      </c>
      <c r="H6" s="19">
        <f>AVERAGE(E6:G6)</f>
        <v>46.141169230143227</v>
      </c>
      <c r="I6" s="20" t="s">
        <v>19</v>
      </c>
      <c r="K6" s="42"/>
      <c r="L6" s="42"/>
      <c r="M6" s="3" t="s">
        <v>14</v>
      </c>
      <c r="N6" s="3" t="s">
        <v>15</v>
      </c>
      <c r="O6" s="3" t="s">
        <v>14</v>
      </c>
      <c r="P6" s="3" t="s">
        <v>15</v>
      </c>
      <c r="Q6" s="3" t="s">
        <v>14</v>
      </c>
      <c r="R6" s="3" t="s">
        <v>15</v>
      </c>
    </row>
    <row r="7" spans="1:18" x14ac:dyDescent="0.3">
      <c r="C7" s="16">
        <v>2</v>
      </c>
      <c r="D7" s="17" t="s">
        <v>7</v>
      </c>
      <c r="E7" s="18">
        <v>23.581733703613281</v>
      </c>
      <c r="F7" s="18">
        <v>23.581695556640625</v>
      </c>
      <c r="G7" s="18">
        <v>23.581657409667969</v>
      </c>
      <c r="H7" s="19">
        <f t="shared" ref="H7:H8" si="0">AVERAGE(E7:G7)</f>
        <v>23.581695556640625</v>
      </c>
      <c r="I7" s="20" t="s">
        <v>68</v>
      </c>
      <c r="K7" s="1">
        <v>1</v>
      </c>
      <c r="L7" s="1" t="str">
        <f t="shared" ref="L7:M10" si="1">D6</f>
        <v>Ekonomi</v>
      </c>
      <c r="M7" s="2">
        <f t="shared" si="1"/>
        <v>42.504806518554688</v>
      </c>
      <c r="N7" s="2"/>
      <c r="O7" s="2">
        <f>F6</f>
        <v>47.9593505859375</v>
      </c>
      <c r="P7" s="2"/>
      <c r="Q7" s="2">
        <f>G6</f>
        <v>47.9593505859375</v>
      </c>
      <c r="R7" s="2"/>
    </row>
    <row r="8" spans="1:18" x14ac:dyDescent="0.3">
      <c r="C8" s="16">
        <v>3</v>
      </c>
      <c r="D8" s="17" t="s">
        <v>8</v>
      </c>
      <c r="E8" s="18">
        <v>82.950355529785156</v>
      </c>
      <c r="F8" s="18">
        <v>82.950355529785156</v>
      </c>
      <c r="G8" s="18">
        <v>82.950355529785156</v>
      </c>
      <c r="H8" s="18">
        <f t="shared" si="0"/>
        <v>82.950355529785156</v>
      </c>
      <c r="I8" s="20" t="s">
        <v>20</v>
      </c>
      <c r="K8" s="1">
        <v>2</v>
      </c>
      <c r="L8" s="1" t="str">
        <f t="shared" si="1"/>
        <v>Sosial</v>
      </c>
      <c r="M8" s="2">
        <f t="shared" si="1"/>
        <v>23.581733703613281</v>
      </c>
      <c r="N8" s="2">
        <v>57.087902069091797</v>
      </c>
      <c r="O8" s="2">
        <f>F7</f>
        <v>23.581695556640625</v>
      </c>
      <c r="Q8" s="2">
        <f>G7</f>
        <v>23.581657409667969</v>
      </c>
      <c r="R8" s="2">
        <v>35.250690460205078</v>
      </c>
    </row>
    <row r="9" spans="1:18" x14ac:dyDescent="0.3">
      <c r="A9" s="13">
        <v>42.504806518554688</v>
      </c>
      <c r="C9" s="16">
        <v>4</v>
      </c>
      <c r="D9" s="17" t="s">
        <v>9</v>
      </c>
      <c r="E9" s="18">
        <v>43.609722137451172</v>
      </c>
      <c r="F9" s="18">
        <v>43.609722137451172</v>
      </c>
      <c r="G9" s="18">
        <v>43.609722137451172</v>
      </c>
      <c r="H9" s="19">
        <f>AVERAGE(E9:G9)</f>
        <v>43.609722137451172</v>
      </c>
      <c r="I9" s="20" t="s">
        <v>19</v>
      </c>
      <c r="K9" s="1">
        <v>3</v>
      </c>
      <c r="L9" s="1" t="str">
        <f t="shared" si="1"/>
        <v>Lingkungan</v>
      </c>
      <c r="M9" s="2">
        <f t="shared" si="1"/>
        <v>82.950355529785156</v>
      </c>
      <c r="O9" s="1">
        <f>F8</f>
        <v>82.950355529785156</v>
      </c>
      <c r="Q9" s="1">
        <f>G8</f>
        <v>82.950355529785156</v>
      </c>
    </row>
    <row r="10" spans="1:18" x14ac:dyDescent="0.3">
      <c r="A10" s="13">
        <v>47.9593505859375</v>
      </c>
      <c r="C10" s="21"/>
      <c r="D10" s="21" t="s">
        <v>11</v>
      </c>
      <c r="E10" s="19"/>
      <c r="F10" s="18"/>
      <c r="G10" s="18"/>
      <c r="H10" s="19">
        <f>AVERAGE(H6:H9)</f>
        <v>49.070735613505043</v>
      </c>
      <c r="I10" s="21" t="s">
        <v>19</v>
      </c>
      <c r="K10" s="1">
        <v>4</v>
      </c>
      <c r="L10" s="1" t="str">
        <f t="shared" si="1"/>
        <v>Kelembagaan dan hukum</v>
      </c>
      <c r="M10" s="2">
        <f t="shared" si="1"/>
        <v>43.609722137451172</v>
      </c>
      <c r="O10" s="1">
        <f>F9</f>
        <v>43.609722137451172</v>
      </c>
      <c r="Q10" s="1">
        <f>G9</f>
        <v>43.609722137451172</v>
      </c>
    </row>
    <row r="11" spans="1:18" x14ac:dyDescent="0.3">
      <c r="A11" s="13">
        <v>47.9593505859375</v>
      </c>
    </row>
    <row r="13" spans="1:18" x14ac:dyDescent="0.3">
      <c r="D13" s="39" t="s">
        <v>1</v>
      </c>
      <c r="E13" s="40" t="s">
        <v>21</v>
      </c>
      <c r="F13" s="40"/>
      <c r="G13" s="40"/>
    </row>
    <row r="14" spans="1:18" x14ac:dyDescent="0.3">
      <c r="D14" s="39"/>
      <c r="E14" s="23" t="s">
        <v>14</v>
      </c>
      <c r="F14" s="23" t="s">
        <v>15</v>
      </c>
      <c r="G14" s="23" t="s">
        <v>22</v>
      </c>
    </row>
    <row r="15" spans="1:18" x14ac:dyDescent="0.3">
      <c r="D15" s="17" t="s">
        <v>6</v>
      </c>
      <c r="E15" s="18">
        <f>H6</f>
        <v>46.141169230143227</v>
      </c>
      <c r="F15" s="18">
        <f>D27</f>
        <v>46.24666666666667</v>
      </c>
      <c r="G15" s="18">
        <f>F15-E15</f>
        <v>0.1054974365234429</v>
      </c>
    </row>
    <row r="16" spans="1:18" x14ac:dyDescent="0.3">
      <c r="D16" s="17" t="s">
        <v>7</v>
      </c>
      <c r="E16" s="18">
        <f>H7</f>
        <v>23.581695556640625</v>
      </c>
      <c r="F16" s="18">
        <f>D32</f>
        <v>25.349999999999998</v>
      </c>
      <c r="G16" s="18">
        <f t="shared" ref="G16:G18" si="2">F16-E16</f>
        <v>1.7683044433593729</v>
      </c>
    </row>
    <row r="17" spans="1:18" x14ac:dyDescent="0.3">
      <c r="D17" s="17" t="s">
        <v>8</v>
      </c>
      <c r="E17" s="18">
        <f>H8</f>
        <v>82.950355529785156</v>
      </c>
      <c r="F17" s="18">
        <f>D37</f>
        <v>80.69</v>
      </c>
      <c r="G17" s="18">
        <f t="shared" si="2"/>
        <v>-2.2603555297851585</v>
      </c>
    </row>
    <row r="18" spans="1:18" x14ac:dyDescent="0.3">
      <c r="D18" s="17" t="s">
        <v>9</v>
      </c>
      <c r="E18" s="24">
        <f>H9</f>
        <v>43.609722137451172</v>
      </c>
      <c r="F18" s="24">
        <f>D42</f>
        <v>43.183091481526695</v>
      </c>
      <c r="G18" s="24">
        <f t="shared" si="2"/>
        <v>-0.4266306559244768</v>
      </c>
    </row>
    <row r="19" spans="1:18" x14ac:dyDescent="0.3">
      <c r="D19" s="21" t="s">
        <v>27</v>
      </c>
      <c r="E19" s="18">
        <f>AVERAGE(E15:E18)</f>
        <v>49.070735613505043</v>
      </c>
      <c r="F19" s="18">
        <f>AVERAGE(F15:F18)</f>
        <v>48.867439537048341</v>
      </c>
      <c r="G19" s="18">
        <f>AVERAGE(G15:G18)</f>
        <v>-0.20329607645670489</v>
      </c>
    </row>
    <row r="22" spans="1:18" x14ac:dyDescent="0.3">
      <c r="D22" s="1" t="s">
        <v>67</v>
      </c>
    </row>
    <row r="23" spans="1:18" x14ac:dyDescent="0.3">
      <c r="D23" s="1" t="s">
        <v>23</v>
      </c>
    </row>
    <row r="24" spans="1:18" x14ac:dyDescent="0.3">
      <c r="D24" s="13">
        <v>42.61</v>
      </c>
    </row>
    <row r="25" spans="1:18" x14ac:dyDescent="0.3">
      <c r="D25" s="13">
        <v>48.18</v>
      </c>
    </row>
    <row r="26" spans="1:18" x14ac:dyDescent="0.3">
      <c r="D26" s="13">
        <v>47.95</v>
      </c>
      <c r="J26" s="1" t="s">
        <v>16</v>
      </c>
      <c r="K26" s="1">
        <v>-0.18451116979122162</v>
      </c>
      <c r="L26" s="1">
        <v>8.4647685289382935E-2</v>
      </c>
      <c r="N26" s="1">
        <v>-0.18832308053970337</v>
      </c>
      <c r="O26" s="1">
        <v>7.5789310038089752E-2</v>
      </c>
      <c r="Q26" s="1">
        <v>41.159881591796875</v>
      </c>
      <c r="R26" s="1">
        <v>3.9476447105407715</v>
      </c>
    </row>
    <row r="27" spans="1:18" x14ac:dyDescent="0.3">
      <c r="D27" s="4">
        <f>AVERAGE(D24:D26)</f>
        <v>46.24666666666667</v>
      </c>
      <c r="J27" s="1" t="s">
        <v>17</v>
      </c>
      <c r="K27" s="1">
        <v>4.1822094470262527E-2</v>
      </c>
      <c r="L27" s="1">
        <v>8.897833526134491E-2</v>
      </c>
      <c r="N27" s="1">
        <v>-3.5859778523445129E-2</v>
      </c>
      <c r="O27" s="1">
        <v>-9.1544024646282196E-2</v>
      </c>
      <c r="Q27" s="1">
        <v>46.010696411132813</v>
      </c>
      <c r="R27" s="1">
        <v>-1.3785107135772705</v>
      </c>
    </row>
    <row r="28" spans="1:18" x14ac:dyDescent="0.3">
      <c r="D28" s="1" t="s">
        <v>24</v>
      </c>
      <c r="J28" s="1" t="s">
        <v>18</v>
      </c>
      <c r="K28" s="1">
        <v>-0.81401866674423218</v>
      </c>
      <c r="L28" s="1">
        <v>0.20538896322250366</v>
      </c>
      <c r="N28" s="1">
        <v>-0.70879888534545898</v>
      </c>
      <c r="O28" s="1">
        <v>0.44990572333335876</v>
      </c>
      <c r="Q28" s="1">
        <v>24.600271224975586</v>
      </c>
      <c r="R28" s="1">
        <v>15.855626106262207</v>
      </c>
    </row>
    <row r="29" spans="1:18" ht="16.2" thickBot="1" x14ac:dyDescent="0.35">
      <c r="D29" s="13">
        <v>25.43</v>
      </c>
    </row>
    <row r="30" spans="1:18" ht="16.2" thickBot="1" x14ac:dyDescent="0.35">
      <c r="A30" s="9">
        <v>45.94</v>
      </c>
      <c r="D30" s="13">
        <v>25.49</v>
      </c>
    </row>
    <row r="31" spans="1:18" ht="16.2" thickBot="1" x14ac:dyDescent="0.35">
      <c r="A31" s="10">
        <v>27.51</v>
      </c>
      <c r="D31" s="13">
        <v>25.13</v>
      </c>
    </row>
    <row r="32" spans="1:18" ht="16.2" thickBot="1" x14ac:dyDescent="0.35">
      <c r="A32" s="11">
        <v>82.95</v>
      </c>
      <c r="D32" s="4">
        <f>AVERAGE(D29:D31)</f>
        <v>25.349999999999998</v>
      </c>
    </row>
    <row r="33" spans="1:11" ht="16.2" thickBot="1" x14ac:dyDescent="0.35">
      <c r="A33" s="12">
        <v>43.61</v>
      </c>
      <c r="D33" s="1" t="s">
        <v>25</v>
      </c>
    </row>
    <row r="34" spans="1:11" x14ac:dyDescent="0.3">
      <c r="D34" s="13">
        <v>81.31</v>
      </c>
    </row>
    <row r="35" spans="1:11" x14ac:dyDescent="0.3">
      <c r="D35" s="13">
        <v>80.55</v>
      </c>
    </row>
    <row r="36" spans="1:11" x14ac:dyDescent="0.3">
      <c r="D36" s="13">
        <v>80.209999999999994</v>
      </c>
    </row>
    <row r="37" spans="1:11" x14ac:dyDescent="0.3">
      <c r="D37" s="4">
        <f>AVERAGE(D34:D36)</f>
        <v>80.69</v>
      </c>
      <c r="J37" s="1">
        <v>42.88</v>
      </c>
      <c r="K37" s="1">
        <v>42.73</v>
      </c>
    </row>
    <row r="38" spans="1:11" x14ac:dyDescent="0.3">
      <c r="D38" s="1" t="s">
        <v>26</v>
      </c>
      <c r="J38" s="1">
        <v>43.88</v>
      </c>
      <c r="K38" s="1">
        <v>43.97</v>
      </c>
    </row>
    <row r="39" spans="1:11" x14ac:dyDescent="0.3">
      <c r="D39" s="22">
        <v>43.50634765625</v>
      </c>
      <c r="J39" s="1">
        <v>15.8</v>
      </c>
      <c r="K39" s="1">
        <v>17.25</v>
      </c>
    </row>
    <row r="40" spans="1:11" x14ac:dyDescent="0.3">
      <c r="D40" s="22">
        <v>42.844108581542969</v>
      </c>
      <c r="J40" s="1">
        <v>28.32</v>
      </c>
      <c r="K40" s="1">
        <v>29.24</v>
      </c>
    </row>
    <row r="41" spans="1:11" x14ac:dyDescent="0.3">
      <c r="D41" s="22">
        <v>43.198818206787109</v>
      </c>
      <c r="J41" s="1">
        <v>44.58</v>
      </c>
      <c r="K41" s="1">
        <v>44.31</v>
      </c>
    </row>
    <row r="42" spans="1:11" x14ac:dyDescent="0.3">
      <c r="D42" s="4">
        <f>AVERAGE(D39:D41)</f>
        <v>43.183091481526695</v>
      </c>
      <c r="J42" s="1">
        <f>AVERAGE(J37:J41)</f>
        <v>35.091999999999999</v>
      </c>
      <c r="K42" s="1">
        <f>AVERAGE(K37:K41)</f>
        <v>35.5</v>
      </c>
    </row>
    <row r="58" spans="12:17" x14ac:dyDescent="0.3">
      <c r="L58" s="3" t="s">
        <v>28</v>
      </c>
      <c r="M58" s="3" t="s">
        <v>6</v>
      </c>
      <c r="N58" s="3" t="s">
        <v>7</v>
      </c>
      <c r="O58" s="3" t="s">
        <v>8</v>
      </c>
      <c r="P58" s="3" t="s">
        <v>29</v>
      </c>
      <c r="Q58" s="3" t="s">
        <v>27</v>
      </c>
    </row>
    <row r="59" spans="12:17" ht="16.2" thickBot="1" x14ac:dyDescent="0.35">
      <c r="L59" s="1" t="s">
        <v>30</v>
      </c>
      <c r="M59" s="14">
        <v>0.16</v>
      </c>
      <c r="N59" s="15">
        <v>0.16</v>
      </c>
      <c r="O59" s="14">
        <v>0.18</v>
      </c>
      <c r="P59" s="14">
        <v>0.2</v>
      </c>
      <c r="Q59" s="5">
        <f>AVERAGE(M59:P59)</f>
        <v>0.17499999999999999</v>
      </c>
    </row>
    <row r="60" spans="12:17" ht="16.2" thickBot="1" x14ac:dyDescent="0.35">
      <c r="L60" s="1" t="s">
        <v>31</v>
      </c>
      <c r="M60" s="14">
        <v>0.94</v>
      </c>
      <c r="N60" s="15">
        <v>0.92</v>
      </c>
      <c r="O60" s="14">
        <v>0.94</v>
      </c>
      <c r="P60" s="14">
        <v>0.93</v>
      </c>
      <c r="Q60" s="5">
        <f t="shared" ref="Q60" si="3">AVERAGE(M60:P60)</f>
        <v>0.9325</v>
      </c>
    </row>
    <row r="61" spans="12:17" ht="16.2" thickBot="1" x14ac:dyDescent="0.35">
      <c r="L61" s="1" t="s">
        <v>32</v>
      </c>
      <c r="M61" s="14">
        <v>2</v>
      </c>
      <c r="N61" s="15">
        <v>3</v>
      </c>
      <c r="O61" s="14">
        <v>3</v>
      </c>
      <c r="P61" s="14">
        <v>2</v>
      </c>
      <c r="Q61" s="5">
        <v>3</v>
      </c>
    </row>
    <row r="66" spans="12:17" ht="16.2" thickBot="1" x14ac:dyDescent="0.35"/>
    <row r="67" spans="12:17" x14ac:dyDescent="0.3">
      <c r="L67" s="37" t="s">
        <v>28</v>
      </c>
      <c r="M67" s="37" t="s">
        <v>6</v>
      </c>
      <c r="N67" s="37" t="s">
        <v>7</v>
      </c>
      <c r="O67" s="25" t="s">
        <v>60</v>
      </c>
      <c r="P67" s="37" t="s">
        <v>29</v>
      </c>
      <c r="Q67" s="37" t="s">
        <v>62</v>
      </c>
    </row>
    <row r="68" spans="12:17" ht="16.2" thickBot="1" x14ac:dyDescent="0.35">
      <c r="L68" s="38"/>
      <c r="M68" s="38"/>
      <c r="N68" s="38"/>
      <c r="O68" s="26" t="s">
        <v>61</v>
      </c>
      <c r="P68" s="38"/>
      <c r="Q68" s="38"/>
    </row>
    <row r="69" spans="12:17" ht="16.2" thickBot="1" x14ac:dyDescent="0.35">
      <c r="L69" s="27" t="s">
        <v>30</v>
      </c>
      <c r="M69" s="28">
        <v>0.16</v>
      </c>
      <c r="N69" s="28">
        <v>0.16</v>
      </c>
      <c r="O69" s="28">
        <v>0.18</v>
      </c>
      <c r="P69" s="28">
        <v>0.2</v>
      </c>
      <c r="Q69" s="29">
        <f>AVERAGE(M69:P69)</f>
        <v>0.17499999999999999</v>
      </c>
    </row>
    <row r="70" spans="12:17" ht="16.2" thickBot="1" x14ac:dyDescent="0.35">
      <c r="L70" s="27" t="s">
        <v>31</v>
      </c>
      <c r="M70" s="28">
        <v>0.94</v>
      </c>
      <c r="N70" s="28">
        <v>0.92</v>
      </c>
      <c r="O70" s="28">
        <v>0.94</v>
      </c>
      <c r="P70" s="28">
        <v>0.93</v>
      </c>
      <c r="Q70" s="29">
        <f t="shared" ref="Q70" si="4">AVERAGE(M70:P70)</f>
        <v>0.9325</v>
      </c>
    </row>
    <row r="71" spans="12:17" ht="16.2" thickBot="1" x14ac:dyDescent="0.35">
      <c r="L71" s="27" t="s">
        <v>32</v>
      </c>
      <c r="M71" s="28">
        <v>2</v>
      </c>
      <c r="N71" s="28">
        <v>3</v>
      </c>
      <c r="O71" s="28">
        <v>3</v>
      </c>
      <c r="P71" s="28">
        <v>2</v>
      </c>
      <c r="Q71" s="28">
        <v>3</v>
      </c>
    </row>
  </sheetData>
  <mergeCells count="18">
    <mergeCell ref="C4:C5"/>
    <mergeCell ref="D4:D5"/>
    <mergeCell ref="E4:G4"/>
    <mergeCell ref="M5:N5"/>
    <mergeCell ref="O5:P5"/>
    <mergeCell ref="H4:H5"/>
    <mergeCell ref="I4:I5"/>
    <mergeCell ref="D13:D14"/>
    <mergeCell ref="E13:G13"/>
    <mergeCell ref="Q5:R5"/>
    <mergeCell ref="L4:L6"/>
    <mergeCell ref="K4:K6"/>
    <mergeCell ref="M4:R4"/>
    <mergeCell ref="L67:L68"/>
    <mergeCell ref="M67:M68"/>
    <mergeCell ref="N67:N68"/>
    <mergeCell ref="P67:P68"/>
    <mergeCell ref="Q67:Q6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167E9-56C4-449C-B401-CFC39111E0DD}">
  <dimension ref="C5:G46"/>
  <sheetViews>
    <sheetView showGridLines="0" tabSelected="1" topLeftCell="A25" workbookViewId="0">
      <selection activeCell="C27" sqref="C27:G46"/>
    </sheetView>
  </sheetViews>
  <sheetFormatPr defaultRowHeight="15.6" x14ac:dyDescent="0.3"/>
  <cols>
    <col min="1" max="2" width="8.88671875" style="1"/>
    <col min="3" max="3" width="3.6640625" style="3" bestFit="1" customWidth="1"/>
    <col min="4" max="4" width="22.33203125" style="1" customWidth="1"/>
    <col min="5" max="5" width="3.77734375" style="3" customWidth="1"/>
    <col min="6" max="6" width="41.6640625" style="1" customWidth="1"/>
    <col min="7" max="16384" width="8.88671875" style="1"/>
  </cols>
  <sheetData>
    <row r="5" spans="3:7" s="3" customFormat="1" x14ac:dyDescent="0.3">
      <c r="C5" s="3" t="s">
        <v>0</v>
      </c>
      <c r="D5" s="3" t="s">
        <v>12</v>
      </c>
      <c r="E5" s="42" t="s">
        <v>33</v>
      </c>
      <c r="F5" s="42"/>
      <c r="G5" s="3" t="s">
        <v>34</v>
      </c>
    </row>
    <row r="6" spans="3:7" x14ac:dyDescent="0.3">
      <c r="C6" s="7">
        <v>1</v>
      </c>
      <c r="D6" s="1" t="s">
        <v>6</v>
      </c>
      <c r="E6" s="7" t="s">
        <v>44</v>
      </c>
      <c r="F6" s="6" t="s">
        <v>37</v>
      </c>
      <c r="G6" s="8">
        <v>6.24</v>
      </c>
    </row>
    <row r="7" spans="3:7" x14ac:dyDescent="0.3">
      <c r="C7" s="7"/>
      <c r="E7" s="7" t="s">
        <v>45</v>
      </c>
      <c r="F7" s="6" t="s">
        <v>36</v>
      </c>
      <c r="G7" s="8">
        <v>3.54</v>
      </c>
    </row>
    <row r="8" spans="3:7" x14ac:dyDescent="0.3">
      <c r="C8" s="7"/>
      <c r="E8" s="7" t="s">
        <v>46</v>
      </c>
      <c r="F8" s="6" t="s">
        <v>58</v>
      </c>
      <c r="G8" s="8">
        <v>3.44</v>
      </c>
    </row>
    <row r="9" spans="3:7" x14ac:dyDescent="0.3">
      <c r="C9" s="7"/>
      <c r="E9" s="7" t="s">
        <v>47</v>
      </c>
      <c r="F9" s="6" t="s">
        <v>38</v>
      </c>
      <c r="G9" s="8">
        <v>3.18</v>
      </c>
    </row>
    <row r="10" spans="3:7" x14ac:dyDescent="0.3">
      <c r="C10" s="7"/>
      <c r="E10" s="7" t="s">
        <v>48</v>
      </c>
      <c r="F10" s="6" t="s">
        <v>35</v>
      </c>
      <c r="G10" s="8">
        <v>1.59</v>
      </c>
    </row>
    <row r="11" spans="3:7" x14ac:dyDescent="0.3">
      <c r="C11" s="7"/>
      <c r="E11" s="7" t="s">
        <v>49</v>
      </c>
      <c r="F11" s="6" t="s">
        <v>39</v>
      </c>
      <c r="G11" s="8">
        <v>1.0900000000000001</v>
      </c>
    </row>
    <row r="12" spans="3:7" ht="31.2" x14ac:dyDescent="0.3">
      <c r="C12" s="7">
        <v>2</v>
      </c>
      <c r="D12" s="1" t="s">
        <v>7</v>
      </c>
      <c r="E12" s="7" t="s">
        <v>44</v>
      </c>
      <c r="F12" s="6" t="s">
        <v>59</v>
      </c>
      <c r="G12" s="8">
        <v>12.37</v>
      </c>
    </row>
    <row r="13" spans="3:7" x14ac:dyDescent="0.3">
      <c r="C13" s="7"/>
      <c r="E13" s="7" t="s">
        <v>45</v>
      </c>
      <c r="F13" s="6" t="s">
        <v>41</v>
      </c>
      <c r="G13" s="8">
        <v>11.87</v>
      </c>
    </row>
    <row r="14" spans="3:7" x14ac:dyDescent="0.3">
      <c r="C14" s="7"/>
      <c r="E14" s="7" t="s">
        <v>46</v>
      </c>
      <c r="F14" s="6" t="s">
        <v>42</v>
      </c>
      <c r="G14" s="8">
        <v>11.49</v>
      </c>
    </row>
    <row r="15" spans="3:7" x14ac:dyDescent="0.3">
      <c r="C15" s="7"/>
      <c r="E15" s="7" t="s">
        <v>47</v>
      </c>
      <c r="F15" s="6" t="s">
        <v>40</v>
      </c>
      <c r="G15" s="8">
        <v>6.03</v>
      </c>
    </row>
    <row r="16" spans="3:7" x14ac:dyDescent="0.3">
      <c r="C16" s="7"/>
      <c r="E16" s="7" t="s">
        <v>48</v>
      </c>
      <c r="F16" s="6" t="s">
        <v>43</v>
      </c>
      <c r="G16" s="8">
        <v>3.49</v>
      </c>
    </row>
    <row r="17" spans="3:7" x14ac:dyDescent="0.3">
      <c r="C17" s="7">
        <v>3</v>
      </c>
      <c r="D17" s="1" t="s">
        <v>8</v>
      </c>
      <c r="E17" s="7" t="s">
        <v>44</v>
      </c>
      <c r="F17" s="6" t="s">
        <v>50</v>
      </c>
      <c r="G17" s="8">
        <v>17.05</v>
      </c>
    </row>
    <row r="18" spans="3:7" x14ac:dyDescent="0.3">
      <c r="C18" s="7"/>
      <c r="E18" s="7" t="s">
        <v>45</v>
      </c>
      <c r="F18" s="6" t="s">
        <v>51</v>
      </c>
      <c r="G18" s="8">
        <v>11.74</v>
      </c>
    </row>
    <row r="19" spans="3:7" x14ac:dyDescent="0.3">
      <c r="C19" s="7"/>
      <c r="E19" s="7" t="s">
        <v>46</v>
      </c>
      <c r="F19" s="6" t="s">
        <v>52</v>
      </c>
      <c r="G19" s="8">
        <v>9.49</v>
      </c>
    </row>
    <row r="20" spans="3:7" x14ac:dyDescent="0.3">
      <c r="C20" s="7">
        <v>4</v>
      </c>
      <c r="D20" s="1" t="s">
        <v>29</v>
      </c>
      <c r="E20" s="7" t="s">
        <v>44</v>
      </c>
      <c r="F20" s="6" t="s">
        <v>53</v>
      </c>
      <c r="G20" s="8">
        <v>2.87</v>
      </c>
    </row>
    <row r="21" spans="3:7" x14ac:dyDescent="0.3">
      <c r="E21" s="7" t="s">
        <v>45</v>
      </c>
      <c r="F21" s="6" t="s">
        <v>54</v>
      </c>
      <c r="G21" s="8">
        <v>1.77</v>
      </c>
    </row>
    <row r="22" spans="3:7" ht="31.2" x14ac:dyDescent="0.3">
      <c r="E22" s="7" t="s">
        <v>46</v>
      </c>
      <c r="F22" s="6" t="s">
        <v>55</v>
      </c>
      <c r="G22" s="8">
        <v>1.7</v>
      </c>
    </row>
    <row r="23" spans="3:7" x14ac:dyDescent="0.3">
      <c r="E23" s="7" t="s">
        <v>47</v>
      </c>
      <c r="F23" s="6" t="s">
        <v>56</v>
      </c>
      <c r="G23" s="8">
        <v>1.44</v>
      </c>
    </row>
    <row r="24" spans="3:7" ht="21.6" customHeight="1" x14ac:dyDescent="0.3">
      <c r="E24" s="7" t="s">
        <v>48</v>
      </c>
      <c r="F24" s="6" t="s">
        <v>57</v>
      </c>
      <c r="G24" s="8">
        <v>0.1</v>
      </c>
    </row>
    <row r="26" spans="3:7" ht="16.2" thickBot="1" x14ac:dyDescent="0.35"/>
    <row r="27" spans="3:7" ht="16.2" thickBot="1" x14ac:dyDescent="0.35">
      <c r="C27" s="30" t="s">
        <v>0</v>
      </c>
      <c r="D27" s="30" t="s">
        <v>12</v>
      </c>
      <c r="E27" s="43" t="s">
        <v>33</v>
      </c>
      <c r="F27" s="43"/>
      <c r="G27" s="30" t="s">
        <v>34</v>
      </c>
    </row>
    <row r="28" spans="3:7" ht="16.2" thickBot="1" x14ac:dyDescent="0.35">
      <c r="C28" s="31">
        <v>1</v>
      </c>
      <c r="D28" s="32" t="s">
        <v>6</v>
      </c>
      <c r="E28" s="31" t="s">
        <v>44</v>
      </c>
      <c r="F28" s="33" t="s">
        <v>37</v>
      </c>
      <c r="G28" s="44">
        <v>5.78</v>
      </c>
    </row>
    <row r="29" spans="3:7" ht="16.2" thickBot="1" x14ac:dyDescent="0.35">
      <c r="C29" s="35"/>
      <c r="D29" s="35"/>
      <c r="E29" s="31" t="s">
        <v>45</v>
      </c>
      <c r="F29" s="33" t="s">
        <v>38</v>
      </c>
      <c r="G29" s="44">
        <v>3.9</v>
      </c>
    </row>
    <row r="30" spans="3:7" ht="16.2" thickBot="1" x14ac:dyDescent="0.35">
      <c r="C30" s="34"/>
      <c r="D30" s="32"/>
      <c r="E30" s="31" t="s">
        <v>46</v>
      </c>
      <c r="F30" s="33" t="s">
        <v>36</v>
      </c>
      <c r="G30" s="44">
        <v>3.69</v>
      </c>
    </row>
    <row r="31" spans="3:7" ht="16.2" thickBot="1" x14ac:dyDescent="0.35">
      <c r="C31" s="35"/>
      <c r="D31" s="35"/>
      <c r="E31" s="31" t="s">
        <v>47</v>
      </c>
      <c r="F31" s="33" t="s">
        <v>43</v>
      </c>
      <c r="G31" s="44">
        <v>2.76</v>
      </c>
    </row>
    <row r="32" spans="3:7" ht="16.2" thickBot="1" x14ac:dyDescent="0.35">
      <c r="C32" s="35"/>
      <c r="D32" s="35"/>
      <c r="E32" s="31" t="s">
        <v>48</v>
      </c>
      <c r="F32" s="33" t="s">
        <v>58</v>
      </c>
      <c r="G32" s="44">
        <v>2.36</v>
      </c>
    </row>
    <row r="33" spans="3:7" ht="16.2" thickBot="1" x14ac:dyDescent="0.35">
      <c r="C33" s="35"/>
      <c r="D33" s="35"/>
      <c r="E33" s="31" t="s">
        <v>49</v>
      </c>
      <c r="F33" s="33" t="s">
        <v>39</v>
      </c>
      <c r="G33" s="44">
        <v>1.6</v>
      </c>
    </row>
    <row r="34" spans="3:7" ht="16.2" thickBot="1" x14ac:dyDescent="0.35">
      <c r="C34" s="34"/>
      <c r="D34" s="32"/>
      <c r="E34" s="31" t="s">
        <v>69</v>
      </c>
      <c r="F34" s="33" t="s">
        <v>35</v>
      </c>
      <c r="G34" s="44">
        <v>1.39</v>
      </c>
    </row>
    <row r="35" spans="3:7" ht="16.2" thickBot="1" x14ac:dyDescent="0.35">
      <c r="C35" s="31">
        <v>2</v>
      </c>
      <c r="D35" s="32" t="s">
        <v>7</v>
      </c>
      <c r="E35" s="31" t="s">
        <v>44</v>
      </c>
      <c r="F35" s="33" t="s">
        <v>41</v>
      </c>
      <c r="G35" s="44">
        <v>24</v>
      </c>
    </row>
    <row r="36" spans="3:7" ht="16.2" thickBot="1" x14ac:dyDescent="0.35">
      <c r="C36" s="35"/>
      <c r="D36" s="35"/>
      <c r="E36" s="31" t="s">
        <v>45</v>
      </c>
      <c r="F36" s="33" t="s">
        <v>42</v>
      </c>
      <c r="G36" s="44">
        <v>9.77</v>
      </c>
    </row>
    <row r="37" spans="3:7" ht="16.2" thickBot="1" x14ac:dyDescent="0.35">
      <c r="C37" s="35"/>
      <c r="D37" s="35"/>
      <c r="E37" s="31" t="s">
        <v>46</v>
      </c>
      <c r="F37" s="33" t="s">
        <v>59</v>
      </c>
      <c r="G37" s="44">
        <v>7.6</v>
      </c>
    </row>
    <row r="38" spans="3:7" ht="16.2" thickBot="1" x14ac:dyDescent="0.35">
      <c r="C38" s="35"/>
      <c r="D38" s="35"/>
      <c r="E38" s="31" t="s">
        <v>47</v>
      </c>
      <c r="F38" s="33" t="s">
        <v>40</v>
      </c>
      <c r="G38" s="44">
        <v>2.2799999999999998</v>
      </c>
    </row>
    <row r="39" spans="3:7" ht="16.2" thickBot="1" x14ac:dyDescent="0.35">
      <c r="C39" s="31">
        <v>3</v>
      </c>
      <c r="D39" s="32" t="s">
        <v>8</v>
      </c>
      <c r="E39" s="31" t="s">
        <v>44</v>
      </c>
      <c r="F39" s="33" t="s">
        <v>70</v>
      </c>
      <c r="G39" s="44">
        <v>17.05</v>
      </c>
    </row>
    <row r="40" spans="3:7" ht="16.2" thickBot="1" x14ac:dyDescent="0.35">
      <c r="C40" s="35"/>
      <c r="D40" s="35"/>
      <c r="E40" s="31" t="s">
        <v>45</v>
      </c>
      <c r="F40" s="33" t="s">
        <v>51</v>
      </c>
      <c r="G40" s="44">
        <v>11.74</v>
      </c>
    </row>
    <row r="41" spans="3:7" ht="16.2" thickBot="1" x14ac:dyDescent="0.35">
      <c r="C41" s="35"/>
      <c r="D41" s="35"/>
      <c r="E41" s="31" t="s">
        <v>46</v>
      </c>
      <c r="F41" s="33" t="s">
        <v>52</v>
      </c>
      <c r="G41" s="44">
        <v>9.49</v>
      </c>
    </row>
    <row r="42" spans="3:7" ht="16.2" thickBot="1" x14ac:dyDescent="0.35">
      <c r="C42" s="31">
        <v>4</v>
      </c>
      <c r="D42" s="32" t="s">
        <v>29</v>
      </c>
      <c r="E42" s="31" t="s">
        <v>44</v>
      </c>
      <c r="F42" s="33" t="s">
        <v>53</v>
      </c>
      <c r="G42" s="44">
        <v>2.87</v>
      </c>
    </row>
    <row r="43" spans="3:7" ht="16.2" thickBot="1" x14ac:dyDescent="0.35">
      <c r="C43" s="36"/>
      <c r="D43" s="36"/>
      <c r="E43" s="31" t="s">
        <v>45</v>
      </c>
      <c r="F43" s="33" t="s">
        <v>71</v>
      </c>
      <c r="G43" s="44">
        <v>1.77</v>
      </c>
    </row>
    <row r="44" spans="3:7" ht="28.2" thickBot="1" x14ac:dyDescent="0.35">
      <c r="C44" s="36"/>
      <c r="D44" s="36"/>
      <c r="E44" s="31" t="s">
        <v>46</v>
      </c>
      <c r="F44" s="33" t="s">
        <v>55</v>
      </c>
      <c r="G44" s="44">
        <v>1.7</v>
      </c>
    </row>
    <row r="45" spans="3:7" ht="16.2" thickBot="1" x14ac:dyDescent="0.35">
      <c r="C45" s="36"/>
      <c r="D45" s="36"/>
      <c r="E45" s="31" t="s">
        <v>47</v>
      </c>
      <c r="F45" s="33" t="s">
        <v>56</v>
      </c>
      <c r="G45" s="44">
        <v>1.44</v>
      </c>
    </row>
    <row r="46" spans="3:7" ht="19.2" customHeight="1" thickBot="1" x14ac:dyDescent="0.35">
      <c r="C46" s="36"/>
      <c r="D46" s="36"/>
      <c r="E46" s="31" t="s">
        <v>48</v>
      </c>
      <c r="F46" s="33" t="s">
        <v>57</v>
      </c>
      <c r="G46" s="44">
        <v>0.1</v>
      </c>
    </row>
  </sheetData>
  <autoFilter ref="G5:G11" xr:uid="{48230365-ABC0-4B1A-AC14-F858860B9BAC}">
    <sortState ref="C6:G11">
      <sortCondition descending="1" ref="G5:G11"/>
    </sortState>
  </autoFilter>
  <mergeCells count="2">
    <mergeCell ref="E5:F5"/>
    <mergeCell ref="E27:F2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output mds</vt:lpstr>
      <vt:lpstr>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</dc:creator>
  <cp:lastModifiedBy>arka</cp:lastModifiedBy>
  <dcterms:created xsi:type="dcterms:W3CDTF">2018-10-08T12:46:32Z</dcterms:created>
  <dcterms:modified xsi:type="dcterms:W3CDTF">2019-04-13T12:59:56Z</dcterms:modified>
</cp:coreProperties>
</file>